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стр.1!$A$1:$G$41</definedName>
  </definedNames>
  <calcPr calcId="145621" refMode="R1C1"/>
</workbook>
</file>

<file path=xl/calcChain.xml><?xml version="1.0" encoding="utf-8"?>
<calcChain xmlns="http://schemas.openxmlformats.org/spreadsheetml/2006/main">
  <c r="F40" i="1" l="1"/>
  <c r="G19" i="1" l="1"/>
  <c r="F37" i="1" l="1"/>
  <c r="I37" i="1" l="1"/>
  <c r="G37" i="1" s="1"/>
  <c r="F22" i="1"/>
  <c r="F23" i="1"/>
  <c r="F20" i="1"/>
  <c r="H42" i="1" l="1"/>
  <c r="F32" i="1"/>
  <c r="F24" i="1"/>
  <c r="F33" i="1"/>
  <c r="F41" i="1"/>
  <c r="F42" i="1" s="1"/>
  <c r="F29" i="1"/>
  <c r="F28" i="1"/>
  <c r="F27" i="1"/>
  <c r="F26" i="1"/>
  <c r="F25" i="1"/>
  <c r="F18" i="1"/>
  <c r="F19" i="1" s="1"/>
  <c r="F21" i="1"/>
  <c r="F35" i="1" l="1"/>
  <c r="G42" i="1"/>
</calcChain>
</file>

<file path=xl/sharedStrings.xml><?xml version="1.0" encoding="utf-8"?>
<sst xmlns="http://schemas.openxmlformats.org/spreadsheetml/2006/main" count="72" uniqueCount="64">
  <si>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</si>
  <si>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</si>
  <si>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</si>
  <si>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</si>
  <si>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</si>
  <si>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</si>
  <si>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</si>
  <si>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</si>
  <si>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</si>
  <si>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</si>
  <si>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</si>
  <si>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</si>
  <si>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</si>
  <si>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</si>
  <si>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</si>
  <si>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</si>
  <si>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</si>
  <si>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</si>
  <si>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</si>
  <si>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</si>
  <si>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</si>
  <si>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</si>
  <si>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</si>
  <si>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</si>
  <si>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</si>
  <si>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</si>
  <si>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</si>
  <si>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</si>
  <si>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</si>
  <si>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</si>
  <si>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</si>
  <si>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</si>
  <si>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</si>
  <si>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</si>
  <si>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</si>
  <si>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</si>
  <si>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</si>
  <si>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</si>
  <si>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</si>
  <si>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</si>
  <si>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</si>
  <si>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</si>
  <si>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</si>
  <si>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</si>
  <si>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</si>
  <si>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</si>
  <si>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</si>
  <si>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</si>
  <si>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</si>
  <si>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</si>
  <si>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</si>
  <si>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</si>
  <si>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</si>
  <si>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</si>
  <si>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</si>
  <si>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</si>
  <si>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</si>
  <si>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</si>
  <si>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</si>
  <si>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</si>
  <si>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</si>
  <si>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</si>
  <si>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ЗА АВГУСТ 2019 ГОДА</t>
  </si>
  <si>
    <t xml:space="preserve"> 10.92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</si>
</sst>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7"/>
  <sheetViews>
    <sheetView tabSelected="1" topLeftCell="A14" zoomScale="85" zoomScaleNormal="85" zoomScaleSheetLayoutView="100" workbookViewId="0">
      <selection activeCell="J33" sqref="J33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37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38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39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3" t="s">
        <v>1</v>
      </c>
      <c r="B7" s="33"/>
      <c r="C7" s="33"/>
      <c r="D7" s="33"/>
      <c r="E7" s="33"/>
      <c r="F7" s="33"/>
      <c r="G7" s="33"/>
    </row>
    <row r="8" spans="1:7" ht="18" customHeight="1" x14ac:dyDescent="0.25">
      <c r="A8" s="33" t="s">
        <v>36</v>
      </c>
      <c r="B8" s="33"/>
      <c r="C8" s="33"/>
      <c r="D8" s="33"/>
      <c r="E8" s="33"/>
      <c r="F8" s="33"/>
      <c r="G8" s="33"/>
    </row>
    <row r="9" spans="1:7" ht="18" customHeight="1" x14ac:dyDescent="0.25">
      <c r="A9" s="20" t="s">
        <v>43</v>
      </c>
      <c r="B9" s="19" t="s">
        <v>44</v>
      </c>
      <c r="C9" s="19"/>
      <c r="D9" s="19"/>
      <c r="E9" s="19"/>
      <c r="F9" s="19"/>
      <c r="G9" s="19"/>
    </row>
    <row r="10" spans="1:7" ht="18" customHeight="1" x14ac:dyDescent="0.25">
      <c r="A10" s="33" t="s">
        <v>42</v>
      </c>
      <c r="B10" s="33"/>
      <c r="C10" s="33"/>
      <c r="D10" s="33"/>
      <c r="E10" s="33"/>
      <c r="F10" s="33"/>
      <c r="G10" s="33"/>
    </row>
    <row r="11" spans="1:7" ht="18" customHeight="1" x14ac:dyDescent="0.25">
      <c r="A11" s="33" t="s">
        <v>62</v>
      </c>
      <c r="B11" s="33"/>
      <c r="C11" s="33"/>
      <c r="D11" s="33"/>
      <c r="E11" s="33"/>
      <c r="F11" s="33"/>
      <c r="G11" s="33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61</v>
      </c>
      <c r="B14" s="15" t="s">
        <v>41</v>
      </c>
      <c r="C14" s="15" t="s">
        <v>2</v>
      </c>
      <c r="D14" s="15" t="s">
        <v>35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0" t="s">
        <v>47</v>
      </c>
      <c r="B16" s="22" t="s">
        <v>50</v>
      </c>
      <c r="C16" s="22" t="s">
        <v>21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1"/>
      <c r="B17" s="22" t="s">
        <v>53</v>
      </c>
      <c r="C17" s="22" t="s">
        <v>40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2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34" t="s">
        <v>54</v>
      </c>
      <c r="B19" s="35"/>
      <c r="C19" s="35"/>
      <c r="D19" s="36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0" t="s">
        <v>48</v>
      </c>
      <c r="B20" s="22" t="s">
        <v>51</v>
      </c>
      <c r="C20" s="22" t="s">
        <v>21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1"/>
      <c r="B21" s="22" t="s">
        <v>57</v>
      </c>
      <c r="C21" s="22" t="s">
        <v>40</v>
      </c>
      <c r="D21" s="15">
        <v>4</v>
      </c>
      <c r="E21" s="15">
        <v>2.3715000000000002</v>
      </c>
      <c r="F21" s="15">
        <f t="shared" ref="F21:F29" si="1">E21</f>
        <v>2.3715000000000002</v>
      </c>
      <c r="G21" s="15"/>
    </row>
    <row r="22" spans="1:33" s="8" customFormat="1" ht="38.25" x14ac:dyDescent="0.2">
      <c r="A22" s="31"/>
      <c r="B22" s="22" t="s">
        <v>55</v>
      </c>
      <c r="C22" s="22" t="s">
        <v>40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1"/>
      <c r="B23" s="22" t="s">
        <v>56</v>
      </c>
      <c r="C23" s="22" t="s">
        <v>40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1"/>
      <c r="B24" s="22" t="s">
        <v>24</v>
      </c>
      <c r="C24" s="22" t="s">
        <v>23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1"/>
      <c r="B25" s="22" t="s">
        <v>15</v>
      </c>
      <c r="C25" s="22" t="s">
        <v>16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1"/>
      <c r="B26" s="22" t="s">
        <v>11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1"/>
      <c r="B27" s="22" t="s">
        <v>12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1"/>
      <c r="B28" s="22" t="s">
        <v>14</v>
      </c>
      <c r="C28" s="22" t="s">
        <v>13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38.25" x14ac:dyDescent="0.2">
      <c r="A29" s="31"/>
      <c r="B29" s="22" t="s">
        <v>22</v>
      </c>
      <c r="C29" s="22" t="s">
        <v>8</v>
      </c>
      <c r="D29" s="15">
        <v>5</v>
      </c>
      <c r="E29" s="15">
        <v>0.23</v>
      </c>
      <c r="F29" s="15">
        <f t="shared" si="1"/>
        <v>0.23</v>
      </c>
      <c r="G29" s="15"/>
    </row>
    <row r="30" spans="1:33" s="11" customFormat="1" ht="38.25" x14ac:dyDescent="0.2">
      <c r="A30" s="31"/>
      <c r="B30" s="22" t="s">
        <v>33</v>
      </c>
      <c r="C30" s="22" t="s">
        <v>32</v>
      </c>
      <c r="D30" s="15">
        <v>7</v>
      </c>
      <c r="E30" s="15">
        <v>2.2950000000000002E-2</v>
      </c>
      <c r="F30" s="15">
        <v>2.2950000000000002E-2</v>
      </c>
      <c r="G30" s="1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11" customFormat="1" ht="38.25" x14ac:dyDescent="0.2">
      <c r="A31" s="31"/>
      <c r="B31" s="22" t="s">
        <v>19</v>
      </c>
      <c r="C31" s="22" t="s">
        <v>18</v>
      </c>
      <c r="D31" s="15">
        <v>6</v>
      </c>
      <c r="E31" s="15">
        <v>8.8370000000000004E-2</v>
      </c>
      <c r="F31" s="15">
        <v>8.8370000000000004E-2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6" x14ac:dyDescent="0.2">
      <c r="A32" s="31"/>
      <c r="B32" s="22" t="s">
        <v>20</v>
      </c>
      <c r="C32" s="22" t="s">
        <v>58</v>
      </c>
      <c r="D32" s="15">
        <v>5</v>
      </c>
      <c r="E32" s="15">
        <v>0.34549999999999997</v>
      </c>
      <c r="F32" s="15">
        <f>E32</f>
        <v>0.34549999999999997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25.5" x14ac:dyDescent="0.2">
      <c r="A33" s="31"/>
      <c r="B33" s="22" t="s">
        <v>25</v>
      </c>
      <c r="C33" s="22" t="s">
        <v>26</v>
      </c>
      <c r="D33" s="15">
        <v>6</v>
      </c>
      <c r="E33" s="15">
        <v>3.95E-2</v>
      </c>
      <c r="F33" s="15">
        <f>E33</f>
        <v>3.95E-2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8.25" x14ac:dyDescent="0.2">
      <c r="A34" s="31"/>
      <c r="B34" s="22" t="s">
        <v>30</v>
      </c>
      <c r="C34" s="22" t="s">
        <v>31</v>
      </c>
      <c r="D34" s="15">
        <v>5</v>
      </c>
      <c r="E34" s="15">
        <v>0.1188</v>
      </c>
      <c r="F34" s="15">
        <v>0.1188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45.75" customHeight="1" x14ac:dyDescent="0.2">
      <c r="A35" s="27" t="s">
        <v>54</v>
      </c>
      <c r="B35" s="28"/>
      <c r="C35" s="28"/>
      <c r="D35" s="29"/>
      <c r="E35" s="17"/>
      <c r="F35" s="37">
        <f>SUM(F20:F34)</f>
        <v>88.296219999999977</v>
      </c>
      <c r="G35" s="37" t="s">
        <v>63</v>
      </c>
      <c r="H35" s="1"/>
      <c r="I35" s="1"/>
      <c r="J35" s="1"/>
      <c r="K35" s="2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8.25" x14ac:dyDescent="0.2">
      <c r="A36" s="15" t="s">
        <v>49</v>
      </c>
      <c r="B36" s="22" t="s">
        <v>52</v>
      </c>
      <c r="C36" s="22" t="s">
        <v>21</v>
      </c>
      <c r="D36" s="15">
        <v>3</v>
      </c>
      <c r="E36" s="15">
        <v>47.502000000000002</v>
      </c>
      <c r="F36" s="15">
        <v>47.502000000000002</v>
      </c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45.75" customHeight="1" x14ac:dyDescent="0.2">
      <c r="A37" s="27" t="s">
        <v>54</v>
      </c>
      <c r="B37" s="28"/>
      <c r="C37" s="28"/>
      <c r="D37" s="29"/>
      <c r="E37" s="17"/>
      <c r="F37" s="23">
        <f>F36</f>
        <v>47.502000000000002</v>
      </c>
      <c r="G37" s="23">
        <f>I37-F37</f>
        <v>97.213200000000001</v>
      </c>
      <c r="H37" s="1"/>
      <c r="I37" s="10">
        <f>20650*0.8*8760/1000000</f>
        <v>144.71520000000001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51" x14ac:dyDescent="0.2">
      <c r="A38" s="30" t="s">
        <v>59</v>
      </c>
      <c r="B38" s="22" t="s">
        <v>28</v>
      </c>
      <c r="C38" s="22" t="s">
        <v>29</v>
      </c>
      <c r="D38" s="15">
        <v>3</v>
      </c>
      <c r="E38" s="15">
        <v>34.090000000000003</v>
      </c>
      <c r="F38" s="15">
        <v>34.090000000000003</v>
      </c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x14ac:dyDescent="0.2">
      <c r="A39" s="32"/>
      <c r="B39" s="22" t="s">
        <v>46</v>
      </c>
      <c r="C39" s="22" t="s">
        <v>34</v>
      </c>
      <c r="D39" s="15">
        <v>4</v>
      </c>
      <c r="E39" s="15">
        <v>5.1793699999999996</v>
      </c>
      <c r="F39" s="15">
        <v>5.1793699999999996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40.5" customHeight="1" x14ac:dyDescent="0.2">
      <c r="A40" s="27" t="s">
        <v>54</v>
      </c>
      <c r="B40" s="28"/>
      <c r="C40" s="28"/>
      <c r="D40" s="29"/>
      <c r="E40" s="17"/>
      <c r="F40" s="23">
        <f>SUM(F38:F39)</f>
        <v>39.269370000000002</v>
      </c>
      <c r="G40" s="23">
        <v>227.44374999999999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51" x14ac:dyDescent="0.2">
      <c r="A41" s="22" t="s">
        <v>60</v>
      </c>
      <c r="B41" s="22" t="s">
        <v>17</v>
      </c>
      <c r="C41" s="22" t="s">
        <v>27</v>
      </c>
      <c r="D41" s="15">
        <v>5</v>
      </c>
      <c r="E41" s="15">
        <v>0.52300000000000002</v>
      </c>
      <c r="F41" s="15">
        <f>E41</f>
        <v>0.52300000000000002</v>
      </c>
      <c r="G41" s="9"/>
    </row>
    <row r="42" spans="1:33" ht="32.25" customHeight="1" x14ac:dyDescent="0.2">
      <c r="A42" s="27" t="s">
        <v>45</v>
      </c>
      <c r="B42" s="28"/>
      <c r="C42" s="28"/>
      <c r="D42" s="29"/>
      <c r="E42" s="26"/>
      <c r="F42" s="21">
        <f>F41</f>
        <v>0.52300000000000002</v>
      </c>
      <c r="G42" s="21">
        <f>I42-F42</f>
        <v>42.3</v>
      </c>
      <c r="H42" s="17">
        <f>((33145+20650+1575)*8760)/1000000</f>
        <v>485.0412</v>
      </c>
      <c r="I42" s="17">
        <v>42.823</v>
      </c>
    </row>
    <row r="43" spans="1:33" x14ac:dyDescent="0.2">
      <c r="E43" s="1"/>
      <c r="F43" s="1"/>
      <c r="G43" s="25"/>
    </row>
    <row r="44" spans="1:33" x14ac:dyDescent="0.2">
      <c r="E44" s="1"/>
      <c r="F44" s="1"/>
      <c r="G44" s="1"/>
    </row>
    <row r="45" spans="1:33" x14ac:dyDescent="0.2">
      <c r="E45" s="1"/>
      <c r="F45" s="1"/>
      <c r="G45" s="1"/>
    </row>
    <row r="46" spans="1:33" x14ac:dyDescent="0.2">
      <c r="E46" s="1"/>
      <c r="F46" s="25"/>
      <c r="G46" s="1"/>
    </row>
    <row r="47" spans="1:33" x14ac:dyDescent="0.2">
      <c r="E47" s="1"/>
      <c r="F47" s="1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</sheetData>
  <mergeCells count="12">
    <mergeCell ref="A7:G7"/>
    <mergeCell ref="A8:G8"/>
    <mergeCell ref="A10:G10"/>
    <mergeCell ref="A11:G11"/>
    <mergeCell ref="A19:D19"/>
    <mergeCell ref="A42:D42"/>
    <mergeCell ref="A35:D35"/>
    <mergeCell ref="A40:D40"/>
    <mergeCell ref="A37:D37"/>
    <mergeCell ref="A16:A18"/>
    <mergeCell ref="A38:A39"/>
    <mergeCell ref="A20:A34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2019-09-05T08:12:13Z</dcterms:modified>
</cp:coreProperties>
</file>